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60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G11" i="1"/>
  <c r="G12" i="1"/>
  <c r="G13" i="1"/>
  <c r="G14" i="1"/>
  <c r="G15" i="1"/>
  <c r="G16" i="1"/>
  <c r="G17" i="1"/>
  <c r="G18" i="1"/>
  <c r="G19" i="1"/>
  <c r="G20" i="1"/>
  <c r="G9" i="1"/>
  <c r="G21" i="1" l="1"/>
</calcChain>
</file>

<file path=xl/sharedStrings.xml><?xml version="1.0" encoding="utf-8"?>
<sst xmlns="http://schemas.openxmlformats.org/spreadsheetml/2006/main" count="48" uniqueCount="35">
  <si>
    <t xml:space="preserve"> «Утверждаю»</t>
  </si>
  <si>
    <t xml:space="preserve">Председатель Правления  </t>
  </si>
  <si>
    <t>№ лота</t>
  </si>
  <si>
    <t>Наименование товара</t>
  </si>
  <si>
    <t>Краткая характеристика</t>
  </si>
  <si>
    <t>Ед. изм.</t>
  </si>
  <si>
    <t>К-во</t>
  </si>
  <si>
    <t>Цена, за единицу, тенге</t>
  </si>
  <si>
    <t>Сумма, выделенная для закупа способом тендера, тенге</t>
  </si>
  <si>
    <t>_______________________________ Байгенжин А.К.</t>
  </si>
  <si>
    <t>Старший специалсит отдела закупок                                                                    Кенесары А.Е.</t>
  </si>
  <si>
    <t>Щипцы для захвата диаметр 4 Fr</t>
  </si>
  <si>
    <t xml:space="preserve">Щипцы для захвата вставка со стержнем HYSAFE / рукоятка для HYSAFE-SYSTEMЩипцы для захвата вставка со стержнем HYSAFE / рукоятка для HYSAFE-SYSTEM
Жесткий зажим, Рабочая часть вращается на 360 градусов,Бранши по типу «мышиная пасть», обе бранши подвижные. Рабочая длина 550 мм, диаметр 4 Fr. Многоразовый, Стерилизация автоклавированием, Рабочая конструкция с быстросъемным замком. Рукоятка оснащена защитой от перегрузки. Совместима с цистоскопом R.Wolf
</t>
  </si>
  <si>
    <t>шт</t>
  </si>
  <si>
    <t>Щипцы для захвата диаметр 5 Fr</t>
  </si>
  <si>
    <t xml:space="preserve">Щипцы для захвата вставка со стержнем HYSAFE / рукоятка для HYSAFE-SYSTEMЩипцы для захвата вставка со стержнем HYSAFE / рукоятка для HYSAFE-SYSTEM
Жесткий зажим, Рабочая часть вращается на 360 градусов,Бранши по типу «мышиная пасть», обе бранши подвижные. Рабочая длина 550 мм, диаметр 5 Fr. Многоразовый, Стерилизация автоклавированием, Рабочая конструкция с быстросъемным замком. Рукоятка оснащена защитой от перегрузки. Совместима с цистоскопом R.Wolf
</t>
  </si>
  <si>
    <t xml:space="preserve">Биполярный пинцет PREMIUM прямой, с наконечником изогнутым на 30                   
</t>
  </si>
  <si>
    <r>
      <t xml:space="preserve">1.биполярные пинцеты, с короткими загнутыми концами,наконечник 2мм, 19см   </t>
    </r>
    <r>
      <rPr>
        <b/>
        <sz val="9"/>
        <rFont val="Times New Roman"/>
        <family val="1"/>
        <charset val="204"/>
      </rPr>
      <t xml:space="preserve">（Для нейроэндоскопической хирургии  1шт） 28164FDG    </t>
    </r>
    <r>
      <rPr>
        <sz val="9"/>
        <rFont val="Times New Roman"/>
        <family val="1"/>
        <charset val="204"/>
      </rPr>
      <t xml:space="preserve">                                
</t>
    </r>
  </si>
  <si>
    <t>2.биполярные пинцеты, с короткими загнутыми концами,наконечник 1.2мм, 19см  （Для нейроэндоскопической хирургии  1шт）28164BDL</t>
  </si>
  <si>
    <t>Электрод лапароскопический L крючок</t>
  </si>
  <si>
    <t>Лапароскопический монополяр L крюк многоразовый автоклавируемый хирургические инструменты</t>
  </si>
  <si>
    <t>Щипцы лапароскопический</t>
  </si>
  <si>
    <t xml:space="preserve">Щипцы лапароскопический Z.0005.23, Z2025.24Щипцы, CLICK`line захватывающие, ротационные, разборные, изолированные, с соединением для монополярной коагуляции, с замком LUER для чистки, две бранши активны, с тонким сечением, окончатые, диаметр 5 мм, длина 36 см. Состоят из:  пластиковая рукоятка, с кремальерой ,  внешний тубус, изолирвоанный,  вставка
</t>
  </si>
  <si>
    <t>Манипулятор, маточный модель CLERMONT-FERRAND</t>
  </si>
  <si>
    <t xml:space="preserve">комплект, состоящий из: 
 26168 DA  рукоятка манипулятора с фиксирующим винтом 
 26168 DB  штанга манипулятора 
 26168 DC  уплотняющий цилиндр 
 26168 DD  силиконовый уплотнитель, 3 шт./упак., 3 размера
 26168 DE  внутриматочный стержень 
 26168 DG  рабочая вставка, коническая, с резьбой, средняя, 
 длина 65 мм 
 26168 DK  анатомическое лезвие, короткое, длина рабочей 
 части 50 мм
 26168 DN рабочая вставка, атравматичная, диаметр 7 мм, 
 длина 50 мм 26168 DP рабочая вставка, с соединением для 
 хромопертубации, атравматичная, диаметр 4 мм, длина 40 мм
 26168 DR чистящий адаптерСледующие позиции в состав 
 манипулятора не входят. Заказывать отдельно :26168 DF  
 рабочая вставка коническая с резьбой, короткая , длина 55 
 мм26168 DH  рабочая вставка коническая с резьбой, 
 длинная, длина 85 мм26168 DM  атравматическое лезвие 
 среднее, длина рабочей части 60 мм26168 DL  
 атравматическое лезвие длинное, длина рабочей части 70 мм
 26168 DO  рабочая вставка атравматическая, диаметр  O 7 
 мм, длина  60 мм26168 DQ  рабочая вставка с соединением 
 для хромопертубации, атравматическая, диаметр   O 4 мм, 
 длина 60 мм
</t>
  </si>
  <si>
    <t>Захватывающие щипцы CLICK line атравматические с полными браншами</t>
  </si>
  <si>
    <t>Захватывающие щипцы CLICK line атравматические с полными браншамиЩипцы,захватывающие, ротационные, с соединением для монополярной коагуляции, диаметр 5 мм, длина 36 см, атравматичные, окончатые бранши,  Состоят из:  рукоятка, с кремальерой , внешний тубус, изолированный, вставка-щипцы</t>
  </si>
  <si>
    <t>Захватывающие щипцы лапароскопический</t>
  </si>
  <si>
    <t>"Щипцы, для захвата когтеобразные, вращающиеся, разборные, без соединения для монополярной коагуляции, одна бранша активна, зубцы 2 х 3, диаметр 5 мм, длина 36 см, состоят из: металлической рукоятки с  фиксатором  и увеличенной рабочей поврехностью, внешнего изолированного тубуса, рабочей вставки"</t>
  </si>
  <si>
    <t>"Щипцы, для захвата когтеобразные, вращающиеся, разборные, без соединения для монополярной коагуляции, одна бранша активна, зубцы 2 х 3, диаметр 10 мм, длина 36 см, состоят из: металлической рукоятки с  фиксатором  и увеличенной рабочей поврехностью, внешнего изолированного тубуса, рабочей вставки"</t>
  </si>
  <si>
    <t>Биполярный пинцет штыковидный ,тонкий ,наконечник 0,4мм,длина16,5см 20195-038</t>
  </si>
  <si>
    <t>Scanlan - Зажим Гонсалес-Риваса для захвата легкогоПовышенная упругость, изгиб влево, 20-миллиметровые окончатые овальные бранши с кремальерой
Стержень: Конус 7 мм-10 мм
Рабочая длина: 5 3/4” (14.5 cm)
Общая длина: 9 3/4” (24.5 cm)</t>
  </si>
  <si>
    <t>Конструкция повышенной упругости обеспечивает очень надежный захват при отведении легочной ткани во время видеоторакоскопических операций из однопортового доступа.
20 –миллиметровые окончатые бранши гарантируют атравматичный надежный захват без разрыва или повреждения легочной ткани.
Уникальная конусная конструкция стержня. Тонкая 7- миллиметровая часть обеспечивает улучшенный обзор и эргономичность. 10-миллиметровая шарнирная ось обеспечивает прочность и долговечность.
Может использоваться для плотно сложенной губки или тампона для тупой диссекции и временного контроля кровотечения путем давления.</t>
  </si>
  <si>
    <t xml:space="preserve">Итого:  12 лотов  на сумму: </t>
  </si>
  <si>
    <t>Биполярный пинцет штыковидный, тонкий, наконечник 0,4мм длина16,5см 20195-033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</si>
</sst>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 _₽"/>
  </numFmts>
  <fonts count="9" x14ac:knownFonts="1">
    <font>
      <sz val="11"/>
      <color theme="1"/>
      <name val="Calibri"/>
      <family val="2"/>
      <scheme val="minor"/>
    </font>
    <font>
      <sz val="11"/>
      <color theme="1"/>
      <name val="Calibri"/>
      <family val="2"/>
      <scheme val="minor"/>
    </font>
    <font>
      <b/>
      <sz val="9"/>
      <color theme="1"/>
      <name val="Times New Roman"/>
      <family val="1"/>
      <charset val="204"/>
    </font>
    <font>
      <b/>
      <sz val="9"/>
      <color rgb="FF000000"/>
      <name val="Times New Roman"/>
      <family val="1"/>
      <charset val="204"/>
    </font>
    <font>
      <sz val="9"/>
      <color theme="1"/>
      <name val="Times New Roman"/>
      <family val="1"/>
      <charset val="204"/>
    </font>
    <font>
      <sz val="9"/>
      <color theme="1"/>
      <name val="Calibri"/>
      <family val="2"/>
      <charset val="204"/>
      <scheme val="minor"/>
    </font>
    <font>
      <sz val="9"/>
      <name val="Times New Roman"/>
      <family val="1"/>
      <charset val="204"/>
    </font>
    <font>
      <sz val="14"/>
      <color theme="1"/>
      <name val="Times New Roman"/>
      <family val="2"/>
      <charset val="204"/>
    </font>
    <font>
      <b/>
      <sz val="9"/>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7" fillId="0" borderId="0"/>
  </cellStyleXfs>
  <cellXfs count="24">
    <xf numFmtId="0" fontId="0" fillId="0" borderId="0" xfId="0"/>
    <xf numFmtId="0" fontId="2" fillId="0" borderId="0" xfId="0" applyFont="1" applyAlignment="1">
      <alignment horizontal="left" vertical="center" indent="8"/>
    </xf>
    <xf numFmtId="0" fontId="5"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left" indent="16"/>
    </xf>
    <xf numFmtId="0" fontId="0" fillId="0" borderId="0" xfId="0" applyAlignment="1">
      <alignment horizontal="left" indent="45"/>
    </xf>
    <xf numFmtId="43" fontId="4" fillId="2" borderId="1" xfId="1" applyFont="1" applyFill="1" applyBorder="1" applyAlignment="1">
      <alignment horizontal="center" vertical="center" wrapText="1"/>
    </xf>
    <xf numFmtId="43" fontId="0" fillId="0" borderId="0" xfId="1" applyFont="1"/>
    <xf numFmtId="43" fontId="2" fillId="0" borderId="1" xfId="1" applyFont="1" applyBorder="1" applyAlignment="1">
      <alignment horizontal="center" vertical="top" wrapText="1"/>
    </xf>
    <xf numFmtId="0" fontId="4" fillId="0" borderId="1" xfId="0" applyFont="1" applyBorder="1" applyAlignment="1">
      <alignment horizontal="center" vertical="center" wrapText="1"/>
    </xf>
    <xf numFmtId="43" fontId="4" fillId="3" borderId="1" xfId="1" applyFont="1" applyFill="1" applyBorder="1" applyAlignment="1">
      <alignment horizontal="center" vertical="center"/>
    </xf>
    <xf numFmtId="43" fontId="3" fillId="2" borderId="1" xfId="0" applyNumberFormat="1" applyFont="1" applyFill="1" applyBorder="1" applyAlignment="1">
      <alignment vertical="center" wrapText="1"/>
    </xf>
    <xf numFmtId="0" fontId="2" fillId="0" borderId="0" xfId="0" applyFont="1" applyAlignment="1">
      <alignment horizontal="left" vertical="center" indent="66"/>
    </xf>
    <xf numFmtId="0" fontId="2" fillId="0" borderId="0" xfId="0" applyFont="1" applyAlignment="1">
      <alignment horizontal="left" vertical="center" indent="69"/>
    </xf>
    <xf numFmtId="0" fontId="6" fillId="3" borderId="1" xfId="0" applyFont="1" applyFill="1" applyBorder="1" applyAlignment="1">
      <alignment vertical="top" wrapText="1"/>
    </xf>
    <xf numFmtId="164" fontId="6" fillId="3" borderId="1" xfId="0" applyNumberFormat="1" applyFont="1" applyFill="1" applyBorder="1" applyAlignment="1">
      <alignment horizontal="center" vertical="center" wrapText="1"/>
    </xf>
    <xf numFmtId="0" fontId="4" fillId="3" borderId="1" xfId="1" applyNumberFormat="1" applyFont="1" applyFill="1" applyBorder="1" applyAlignment="1">
      <alignment horizontal="center" vertical="center"/>
    </xf>
    <xf numFmtId="0" fontId="6" fillId="3" borderId="1" xfId="2" applyFont="1" applyFill="1" applyBorder="1" applyAlignment="1">
      <alignment vertical="top" wrapText="1"/>
    </xf>
    <xf numFmtId="0" fontId="6" fillId="0" borderId="1" xfId="0" applyFont="1" applyBorder="1" applyAlignment="1">
      <alignment vertical="top" wrapText="1"/>
    </xf>
    <xf numFmtId="164" fontId="6" fillId="0" borderId="1" xfId="0" applyNumberFormat="1" applyFont="1" applyBorder="1" applyAlignment="1">
      <alignment horizontal="center" vertical="center" wrapText="1"/>
    </xf>
    <xf numFmtId="0" fontId="4" fillId="0" borderId="1" xfId="1" applyNumberFormat="1" applyFont="1" applyBorder="1" applyAlignment="1">
      <alignment horizontal="center" vertical="center"/>
    </xf>
    <xf numFmtId="0" fontId="3" fillId="2" borderId="1" xfId="0" applyFont="1" applyFill="1" applyBorder="1" applyAlignment="1">
      <alignment horizontal="left" vertical="center" wrapText="1"/>
    </xf>
  </cellXfs>
  <cellStyles count="3">
    <cellStyle name="Обычный" xfId="0" builtinId="0"/>
    <cellStyle name="Обычный 6" xfId="2"/>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topLeftCell="A5" workbookViewId="0">
      <selection activeCell="L10" sqref="L10"/>
    </sheetView>
  </sheetViews>
  <sheetFormatPr defaultRowHeight="15" x14ac:dyDescent="0.25"/>
  <cols>
    <col min="1" max="1" width="5" customWidth="1"/>
    <col min="2" max="2" width="25.7109375" customWidth="1"/>
    <col min="3" max="3" width="47.140625" customWidth="1"/>
    <col min="6" max="6" width="12.28515625" style="9" customWidth="1"/>
    <col min="7" max="7" width="17.5703125" style="9" customWidth="1"/>
  </cols>
  <sheetData>
    <row r="1" spans="1:7" x14ac:dyDescent="0.25">
      <c r="A1" s="14" t="s">
        <v>0</v>
      </c>
      <c r="B1" s="7"/>
      <c r="C1" s="7"/>
    </row>
    <row r="2" spans="1:7" x14ac:dyDescent="0.25">
      <c r="A2" s="14" t="s">
        <v>1</v>
      </c>
      <c r="B2" s="7"/>
      <c r="C2" s="7"/>
    </row>
    <row r="3" spans="1:7" x14ac:dyDescent="0.25">
      <c r="A3" s="15"/>
      <c r="B3" s="7"/>
      <c r="C3" s="7"/>
    </row>
    <row r="4" spans="1:7" x14ac:dyDescent="0.25">
      <c r="A4" s="15"/>
      <c r="B4" s="7"/>
      <c r="C4" s="7"/>
    </row>
    <row r="5" spans="1:7" x14ac:dyDescent="0.25">
      <c r="A5" s="14" t="s">
        <v>9</v>
      </c>
      <c r="B5" s="7"/>
      <c r="C5" s="7"/>
    </row>
    <row r="6" spans="1:7" x14ac:dyDescent="0.25">
      <c r="A6" s="6"/>
    </row>
    <row r="8" spans="1:7" ht="42.75" customHeight="1" x14ac:dyDescent="0.25">
      <c r="A8" s="4" t="s">
        <v>2</v>
      </c>
      <c r="B8" s="5" t="s">
        <v>3</v>
      </c>
      <c r="C8" s="5" t="s">
        <v>4</v>
      </c>
      <c r="D8" s="4" t="s">
        <v>5</v>
      </c>
      <c r="E8" s="4" t="s">
        <v>6</v>
      </c>
      <c r="F8" s="10" t="s">
        <v>7</v>
      </c>
      <c r="G8" s="10" t="s">
        <v>8</v>
      </c>
    </row>
    <row r="9" spans="1:7" ht="115.5" customHeight="1" x14ac:dyDescent="0.25">
      <c r="A9" s="11">
        <v>1</v>
      </c>
      <c r="B9" s="16" t="s">
        <v>11</v>
      </c>
      <c r="C9" s="16" t="s">
        <v>12</v>
      </c>
      <c r="D9" s="17" t="s">
        <v>13</v>
      </c>
      <c r="E9" s="18">
        <v>2</v>
      </c>
      <c r="F9" s="12">
        <v>650000</v>
      </c>
      <c r="G9" s="8">
        <f>F9*E9</f>
        <v>1300000</v>
      </c>
    </row>
    <row r="10" spans="1:7" ht="117" customHeight="1" x14ac:dyDescent="0.25">
      <c r="A10" s="11">
        <v>2</v>
      </c>
      <c r="B10" s="16" t="s">
        <v>14</v>
      </c>
      <c r="C10" s="16" t="s">
        <v>15</v>
      </c>
      <c r="D10" s="17" t="s">
        <v>13</v>
      </c>
      <c r="E10" s="18">
        <v>2</v>
      </c>
      <c r="F10" s="12">
        <v>650000</v>
      </c>
      <c r="G10" s="8">
        <f t="shared" ref="G10:G20" si="0">F10*E10</f>
        <v>1300000</v>
      </c>
    </row>
    <row r="11" spans="1:7" ht="39.75" customHeight="1" x14ac:dyDescent="0.25">
      <c r="A11" s="11">
        <v>3</v>
      </c>
      <c r="B11" s="19" t="s">
        <v>16</v>
      </c>
      <c r="C11" s="19" t="s">
        <v>17</v>
      </c>
      <c r="D11" s="17" t="s">
        <v>13</v>
      </c>
      <c r="E11" s="18">
        <v>1</v>
      </c>
      <c r="F11" s="12">
        <v>103925</v>
      </c>
      <c r="G11" s="8">
        <f t="shared" si="0"/>
        <v>103925</v>
      </c>
    </row>
    <row r="12" spans="1:7" ht="42" customHeight="1" x14ac:dyDescent="0.25">
      <c r="A12" s="11">
        <v>4</v>
      </c>
      <c r="B12" s="19" t="s">
        <v>16</v>
      </c>
      <c r="C12" s="19" t="s">
        <v>18</v>
      </c>
      <c r="D12" s="17" t="s">
        <v>13</v>
      </c>
      <c r="E12" s="18">
        <v>1</v>
      </c>
      <c r="F12" s="12">
        <v>259603</v>
      </c>
      <c r="G12" s="8">
        <f t="shared" si="0"/>
        <v>259603</v>
      </c>
    </row>
    <row r="13" spans="1:7" ht="25.5" customHeight="1" x14ac:dyDescent="0.25">
      <c r="A13" s="11">
        <v>5</v>
      </c>
      <c r="B13" s="16" t="s">
        <v>19</v>
      </c>
      <c r="C13" s="16" t="s">
        <v>20</v>
      </c>
      <c r="D13" s="17" t="s">
        <v>13</v>
      </c>
      <c r="E13" s="18">
        <v>4</v>
      </c>
      <c r="F13" s="12">
        <v>90640</v>
      </c>
      <c r="G13" s="8">
        <f t="shared" si="0"/>
        <v>362560</v>
      </c>
    </row>
    <row r="14" spans="1:7" ht="90.75" customHeight="1" x14ac:dyDescent="0.25">
      <c r="A14" s="11">
        <v>6</v>
      </c>
      <c r="B14" s="16" t="s">
        <v>21</v>
      </c>
      <c r="C14" s="16" t="s">
        <v>22</v>
      </c>
      <c r="D14" s="17" t="s">
        <v>13</v>
      </c>
      <c r="E14" s="18">
        <v>10</v>
      </c>
      <c r="F14" s="12">
        <v>351745</v>
      </c>
      <c r="G14" s="8">
        <f t="shared" si="0"/>
        <v>3517450</v>
      </c>
    </row>
    <row r="15" spans="1:7" ht="309" customHeight="1" x14ac:dyDescent="0.25">
      <c r="A15" s="11">
        <v>7</v>
      </c>
      <c r="B15" s="16" t="s">
        <v>23</v>
      </c>
      <c r="C15" s="16" t="s">
        <v>24</v>
      </c>
      <c r="D15" s="17" t="s">
        <v>13</v>
      </c>
      <c r="E15" s="18">
        <v>1</v>
      </c>
      <c r="F15" s="12">
        <v>2204200</v>
      </c>
      <c r="G15" s="8">
        <f t="shared" si="0"/>
        <v>2204200</v>
      </c>
    </row>
    <row r="16" spans="1:7" ht="64.5" customHeight="1" x14ac:dyDescent="0.25">
      <c r="A16" s="11">
        <v>8</v>
      </c>
      <c r="B16" s="16" t="s">
        <v>25</v>
      </c>
      <c r="C16" s="16" t="s">
        <v>26</v>
      </c>
      <c r="D16" s="17" t="s">
        <v>13</v>
      </c>
      <c r="E16" s="18">
        <v>4</v>
      </c>
      <c r="F16" s="12">
        <v>351745</v>
      </c>
      <c r="G16" s="8">
        <f t="shared" si="0"/>
        <v>1406980</v>
      </c>
    </row>
    <row r="17" spans="1:11" ht="78.75" customHeight="1" x14ac:dyDescent="0.25">
      <c r="A17" s="11">
        <v>9</v>
      </c>
      <c r="B17" s="16" t="s">
        <v>27</v>
      </c>
      <c r="C17" s="16" t="s">
        <v>28</v>
      </c>
      <c r="D17" s="17" t="s">
        <v>13</v>
      </c>
      <c r="E17" s="18">
        <v>4</v>
      </c>
      <c r="F17" s="12">
        <v>369255</v>
      </c>
      <c r="G17" s="8">
        <f t="shared" si="0"/>
        <v>1477020</v>
      </c>
    </row>
    <row r="18" spans="1:11" ht="80.25" customHeight="1" x14ac:dyDescent="0.25">
      <c r="A18" s="11">
        <v>10</v>
      </c>
      <c r="B18" s="16" t="s">
        <v>27</v>
      </c>
      <c r="C18" s="16" t="s">
        <v>29</v>
      </c>
      <c r="D18" s="17" t="s">
        <v>13</v>
      </c>
      <c r="E18" s="18">
        <v>2</v>
      </c>
      <c r="F18" s="12">
        <v>351745</v>
      </c>
      <c r="G18" s="8">
        <f t="shared" si="0"/>
        <v>703490</v>
      </c>
    </row>
    <row r="19" spans="1:11" ht="58.5" customHeight="1" x14ac:dyDescent="0.25">
      <c r="A19" s="11">
        <v>11</v>
      </c>
      <c r="B19" s="16" t="s">
        <v>34</v>
      </c>
      <c r="C19" s="20" t="s">
        <v>30</v>
      </c>
      <c r="D19" s="21" t="s">
        <v>13</v>
      </c>
      <c r="E19" s="22">
        <v>2</v>
      </c>
      <c r="F19" s="12">
        <v>450000</v>
      </c>
      <c r="G19" s="8">
        <f t="shared" si="0"/>
        <v>900000</v>
      </c>
    </row>
    <row r="20" spans="1:11" ht="170.25" customHeight="1" x14ac:dyDescent="0.25">
      <c r="A20" s="11">
        <v>12</v>
      </c>
      <c r="B20" s="16" t="s">
        <v>31</v>
      </c>
      <c r="C20" s="16" t="s">
        <v>32</v>
      </c>
      <c r="D20" s="17" t="s">
        <v>13</v>
      </c>
      <c r="E20" s="18">
        <v>2</v>
      </c>
      <c r="F20" s="12">
        <v>50000</v>
      </c>
      <c r="G20" s="8">
        <f t="shared" si="0"/>
        <v>100000</v>
      </c>
    </row>
    <row r="21" spans="1:11" ht="20.25" customHeight="1" x14ac:dyDescent="0.25">
      <c r="A21" s="23" t="s">
        <v>33</v>
      </c>
      <c r="B21" s="23"/>
      <c r="C21" s="23"/>
      <c r="D21" s="23"/>
      <c r="E21" s="23"/>
      <c r="F21" s="23"/>
      <c r="G21" s="13">
        <f>SUM(G9:G20)</f>
        <v>13635228</v>
      </c>
    </row>
    <row r="22" spans="1:11" x14ac:dyDescent="0.25">
      <c r="A22" s="2"/>
    </row>
    <row r="23" spans="1:11" x14ac:dyDescent="0.25">
      <c r="A23" s="2"/>
    </row>
    <row r="24" spans="1:11" x14ac:dyDescent="0.25">
      <c r="A24" s="2"/>
    </row>
    <row r="25" spans="1:11" x14ac:dyDescent="0.25">
      <c r="A25" s="3"/>
    </row>
    <row r="26" spans="1:11" x14ac:dyDescent="0.25">
      <c r="A26" s="1" t="s">
        <v>10</v>
      </c>
      <c r="K26" s="3"/>
    </row>
  </sheetData>
  <mergeCells count="1">
    <mergeCell ref="A21:F21"/>
  </mergeCells>
  <dataValidations xWindow="1477" yWindow="603" count="1">
    <dataValidation allowBlank="1" showInputMessage="1" showErrorMessage="1" prompt="Введите наименование на рус.языке" sqref="B9:B10 B13:B20"/>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2023-11-27T11:16:29Z</dcterms:modified>
</cp:coreProperties>
</file>