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370" windowHeight="13140"/>
  </bookViews>
  <sheets>
    <sheet name="Лист1" sheetId="1" r:id="rId1"/>
  </sheets>
  <definedNames>
    <definedName name="_xlnm.Print_Area" localSheetId="0">Лист1!$A$1:$I$20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D11" i="1"/>
  <c r="F12" i="1" l="1"/>
  <c r="G12" i="1"/>
  <c r="F14" i="1"/>
  <c r="F15" i="1"/>
  <c r="G15" i="1" s="1"/>
  <c r="F16" i="1"/>
  <c r="G16" i="1" s="1"/>
  <c r="F18" i="1"/>
  <c r="G18" i="1" s="1"/>
  <c r="G14" i="1"/>
  <c r="F17" i="1"/>
  <c r="G17" i="1" s="1"/>
  <c r="F13" i="1"/>
  <c r="G13" i="1" s="1"/>
  <c r="F11" i="1"/>
  <c r="G11" i="1" s="1"/>
  <c r="G19" i="1" l="1"/>
  <c r="G4" i="1"/>
</calcChain>
</file>

<file path=xl/sharedStrings.xml><?xml version="1.0" encoding="utf-8"?>
<sst xmlns="http://schemas.openxmlformats.org/spreadsheetml/2006/main" count="36" uniqueCount="33">
  <si>
    <t>№ лота</t>
  </si>
  <si>
    <t>Наименование</t>
  </si>
  <si>
    <t>Кол-во</t>
  </si>
  <si>
    <t>Цена без НДС</t>
  </si>
  <si>
    <t>Сумма без НДС</t>
  </si>
  <si>
    <t xml:space="preserve">Техническая спецификация </t>
  </si>
  <si>
    <t>Ед. изм.</t>
  </si>
  <si>
    <t xml:space="preserve">Таблица цен к протоколу итогов № 1 от 12.01.2026г 
</t>
  </si>
  <si>
    <t>Услуга по аренде спецтехники</t>
  </si>
  <si>
    <t>Таблица цен на оказываемые услуги:</t>
  </si>
  <si>
    <t>№</t>
  </si>
  <si>
    <t>Наименование товаров(работ, услуг)</t>
  </si>
  <si>
    <t>Место оказания услуг</t>
  </si>
  <si>
    <t>Цена за единицу, с учетом НДС</t>
  </si>
  <si>
    <t>Сумма за единицу, с учетом НДС</t>
  </si>
  <si>
    <t>Всего</t>
  </si>
  <si>
    <t>Количество</t>
  </si>
  <si>
    <t>услуга</t>
  </si>
  <si>
    <t>г. Астана, пр. Абылай хана, 42 Кабанбай батыр 27 АО «ННМЦ» (территория 8,2 Га)</t>
  </si>
  <si>
    <t xml:space="preserve"> маш\час </t>
  </si>
  <si>
    <t>маш\рейс</t>
  </si>
  <si>
    <t>Едн. Изм</t>
  </si>
  <si>
    <t>Фронтальный погрузчик. объем ковша 2 м3 (для очистки, сборки, погрузки в самосвал снежной массы проезжей части от снега)</t>
  </si>
  <si>
    <t>КамАЗ самосвал для вывоза снега 10-12 м3 (для вывоза снега с территории АО «ННМЦ» в специализированный полигон)</t>
  </si>
  <si>
    <t>КамАЗ самосвал 10-12 м3 для вывоза строительного мусора с Абылай хана 42  (для вывоза, строительного мусора, крупно бытовых отходов и дорожного смета с территории АО «ННМЦ» в специализированный полигон);</t>
  </si>
  <si>
    <t>Самосвал Shacman для вывоза снега 20 м3 (для вывоза снега с территории АО «ННМЦ» в специализированный полигон)</t>
  </si>
  <si>
    <t>КамАЗ самосвал 10-12 м3 для вывоза строительного мусора с Кабанбай батыра 27  (для вывоза, строительного мусора, крупно бытовых отходов и дорожного смета с территории АО «ННМЦ» в специализированный полигон);</t>
  </si>
  <si>
    <t xml:space="preserve">рейса </t>
  </si>
  <si>
    <t>Ассенизаторская машина ёмкостью 4 м3</t>
  </si>
  <si>
    <t>Автовышка высота подъёма 22 метра</t>
  </si>
  <si>
    <t xml:space="preserve">маш\час </t>
  </si>
  <si>
    <t>услуг</t>
  </si>
  <si>
    <t>Услуга гидродинамической промывки канализации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</si>
</sst>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43" fontId="2" fillId="0" borderId="0" xfId="1" applyFont="1" applyAlignment="1">
      <alignment horizontal="center" vertical="center"/>
    </xf>
    <xf numFmtId="0" fontId="3" fillId="2" borderId="0" xfId="0" applyFont="1" applyFill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 wrapText="1"/>
    </xf>
    <xf numFmtId="43" fontId="3" fillId="0" borderId="0" xfId="1" applyFont="1" applyAlignment="1">
      <alignment horizontal="center" vertical="center"/>
    </xf>
    <xf numFmtId="43" fontId="3" fillId="0" borderId="0" xfId="1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 wrapText="1"/>
    </xf>
    <xf numFmtId="43" fontId="6" fillId="0" borderId="1" xfId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vertical="center" wrapText="1"/>
    </xf>
    <xf numFmtId="164" fontId="8" fillId="0" borderId="1" xfId="1" applyNumberFormat="1" applyFont="1" applyBorder="1" applyAlignment="1">
      <alignment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164" fontId="8" fillId="0" borderId="1" xfId="1" applyNumberFormat="1" applyFont="1" applyFill="1" applyBorder="1" applyAlignment="1">
      <alignment horizontal="center" vertical="center" wrapText="1"/>
    </xf>
    <xf numFmtId="164" fontId="9" fillId="0" borderId="1" xfId="1" applyNumberFormat="1" applyFont="1" applyFill="1" applyBorder="1" applyAlignment="1">
      <alignment horizontal="center" vertical="center" wrapText="1"/>
    </xf>
    <xf numFmtId="43" fontId="10" fillId="0" borderId="1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indent="2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3" fontId="11" fillId="0" borderId="5" xfId="0" applyNumberFormat="1" applyFont="1" applyBorder="1" applyAlignment="1">
      <alignment horizontal="center" vertical="center" wrapText="1"/>
    </xf>
    <xf numFmtId="3" fontId="11" fillId="0" borderId="5" xfId="0" applyNumberFormat="1" applyFont="1" applyBorder="1" applyAlignment="1">
      <alignment horizontal="right" vertical="center" wrapText="1"/>
    </xf>
    <xf numFmtId="0" fontId="11" fillId="0" borderId="5" xfId="0" applyFont="1" applyBorder="1" applyAlignment="1">
      <alignment horizontal="center" vertical="center" wrapText="1"/>
    </xf>
    <xf numFmtId="3" fontId="12" fillId="0" borderId="5" xfId="0" applyNumberFormat="1" applyFont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5" xfId="0" applyFont="1" applyBorder="1" applyAlignment="1">
      <alignment horizontal="right" vertical="center" wrapText="1"/>
    </xf>
    <xf numFmtId="0" fontId="12" fillId="0" borderId="6" xfId="0" applyFont="1" applyBorder="1" applyAlignment="1">
      <alignment horizontal="right" vertical="center" wrapText="1"/>
    </xf>
    <xf numFmtId="0" fontId="12" fillId="0" borderId="7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right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view="pageBreakPreview" zoomScaleNormal="100" zoomScaleSheetLayoutView="100" workbookViewId="0">
      <selection activeCell="I14" sqref="I14"/>
    </sheetView>
  </sheetViews>
  <sheetFormatPr defaultRowHeight="12.75" x14ac:dyDescent="0.25"/>
  <cols>
    <col min="1" max="1" width="4.5703125" style="1" bestFit="1" customWidth="1"/>
    <col min="2" max="2" width="40.42578125" style="2" customWidth="1"/>
    <col min="3" max="3" width="27" style="3" customWidth="1"/>
    <col min="4" max="4" width="13.42578125" style="4" customWidth="1"/>
    <col min="5" max="5" width="11.140625" style="4" customWidth="1"/>
    <col min="6" max="6" width="11.5703125" style="8" customWidth="1"/>
    <col min="7" max="7" width="13.85546875" style="4" bestFit="1" customWidth="1"/>
    <col min="8" max="8" width="12" style="8" customWidth="1"/>
    <col min="9" max="9" width="13.28515625" style="9" customWidth="1"/>
    <col min="10" max="16384" width="9.140625" style="1"/>
  </cols>
  <sheetData>
    <row r="1" spans="1:9" x14ac:dyDescent="0.25">
      <c r="A1" s="35" t="s">
        <v>7</v>
      </c>
      <c r="B1" s="35"/>
      <c r="C1" s="35"/>
      <c r="D1" s="35"/>
      <c r="E1" s="35"/>
      <c r="F1" s="35"/>
      <c r="G1" s="35"/>
      <c r="H1" s="35"/>
      <c r="I1" s="35"/>
    </row>
    <row r="2" spans="1:9" ht="13.5" thickBot="1" x14ac:dyDescent="0.3">
      <c r="A2" s="5"/>
      <c r="B2" s="5"/>
      <c r="C2" s="5"/>
      <c r="D2" s="5"/>
      <c r="E2" s="5"/>
      <c r="F2" s="5"/>
      <c r="G2" s="5"/>
      <c r="H2" s="5"/>
      <c r="I2" s="5"/>
    </row>
    <row r="3" spans="1:9" ht="26.25" thickBot="1" x14ac:dyDescent="0.3">
      <c r="A3" s="6" t="s">
        <v>0</v>
      </c>
      <c r="B3" s="6" t="s">
        <v>1</v>
      </c>
      <c r="C3" s="6" t="s">
        <v>5</v>
      </c>
      <c r="D3" s="7" t="s">
        <v>6</v>
      </c>
      <c r="E3" s="7" t="s">
        <v>2</v>
      </c>
      <c r="F3" s="7" t="s">
        <v>3</v>
      </c>
      <c r="G3" s="7" t="s">
        <v>4</v>
      </c>
      <c r="H3" s="19"/>
      <c r="I3" s="19"/>
    </row>
    <row r="4" spans="1:9" ht="15.75" thickBot="1" x14ac:dyDescent="0.3">
      <c r="A4" s="10">
        <v>1</v>
      </c>
      <c r="B4" s="11" t="s">
        <v>8</v>
      </c>
      <c r="C4" s="12"/>
      <c r="D4" s="13" t="s">
        <v>17</v>
      </c>
      <c r="E4" s="14">
        <v>1</v>
      </c>
      <c r="F4" s="15">
        <f>G19</f>
        <v>8993600.0000000019</v>
      </c>
      <c r="G4" s="16">
        <f>E4*F4</f>
        <v>8993600.0000000019</v>
      </c>
      <c r="H4" s="17"/>
      <c r="I4" s="18"/>
    </row>
    <row r="8" spans="1:9" ht="15.75" thickBot="1" x14ac:dyDescent="0.3">
      <c r="B8" s="20" t="s">
        <v>9</v>
      </c>
      <c r="C8"/>
      <c r="D8"/>
      <c r="E8"/>
      <c r="F8"/>
      <c r="G8"/>
    </row>
    <row r="9" spans="1:9" x14ac:dyDescent="0.25">
      <c r="A9" s="36" t="s">
        <v>10</v>
      </c>
      <c r="B9" s="38" t="s">
        <v>11</v>
      </c>
      <c r="C9" s="38" t="s">
        <v>12</v>
      </c>
      <c r="D9" s="38" t="s">
        <v>16</v>
      </c>
      <c r="E9" s="38" t="s">
        <v>21</v>
      </c>
      <c r="F9" s="38" t="s">
        <v>13</v>
      </c>
      <c r="G9" s="38" t="s">
        <v>14</v>
      </c>
    </row>
    <row r="10" spans="1:9" ht="49.5" customHeight="1" thickBot="1" x14ac:dyDescent="0.3">
      <c r="A10" s="37"/>
      <c r="B10" s="39"/>
      <c r="C10" s="39"/>
      <c r="D10" s="39"/>
      <c r="E10" s="39"/>
      <c r="F10" s="39"/>
      <c r="G10" s="39"/>
    </row>
    <row r="11" spans="1:9" ht="60.75" thickBot="1" x14ac:dyDescent="0.3">
      <c r="A11" s="21">
        <v>1</v>
      </c>
      <c r="B11" s="22" t="s">
        <v>22</v>
      </c>
      <c r="C11" s="32" t="s">
        <v>18</v>
      </c>
      <c r="D11" s="23">
        <f>320</f>
        <v>320</v>
      </c>
      <c r="E11" s="23" t="s">
        <v>19</v>
      </c>
      <c r="F11" s="23">
        <f>10000*1.12</f>
        <v>11200.000000000002</v>
      </c>
      <c r="G11" s="24">
        <f>D11*F11</f>
        <v>3584000.0000000005</v>
      </c>
    </row>
    <row r="12" spans="1:9" ht="45.75" thickBot="1" x14ac:dyDescent="0.3">
      <c r="A12" s="21">
        <v>2</v>
      </c>
      <c r="B12" s="22" t="s">
        <v>23</v>
      </c>
      <c r="C12" s="33"/>
      <c r="D12" s="23">
        <v>72</v>
      </c>
      <c r="E12" s="23" t="s">
        <v>20</v>
      </c>
      <c r="F12" s="23">
        <f>10000*1.12</f>
        <v>11200.000000000002</v>
      </c>
      <c r="G12" s="24">
        <f t="shared" ref="G12:G17" si="0">D12*F12</f>
        <v>806400.00000000012</v>
      </c>
    </row>
    <row r="13" spans="1:9" ht="45.75" thickBot="1" x14ac:dyDescent="0.3">
      <c r="A13" s="21">
        <v>3</v>
      </c>
      <c r="B13" s="22" t="s">
        <v>25</v>
      </c>
      <c r="C13" s="33"/>
      <c r="D13" s="23">
        <v>150</v>
      </c>
      <c r="E13" s="23" t="s">
        <v>20</v>
      </c>
      <c r="F13" s="23">
        <f>12000*1.12</f>
        <v>13440.000000000002</v>
      </c>
      <c r="G13" s="24">
        <f t="shared" si="0"/>
        <v>2016000.0000000002</v>
      </c>
    </row>
    <row r="14" spans="1:9" ht="90.75" thickBot="1" x14ac:dyDescent="0.3">
      <c r="A14" s="21">
        <v>4</v>
      </c>
      <c r="B14" s="22" t="s">
        <v>24</v>
      </c>
      <c r="C14" s="33"/>
      <c r="D14" s="25">
        <v>12</v>
      </c>
      <c r="E14" s="23" t="s">
        <v>20</v>
      </c>
      <c r="F14" s="23">
        <f>45000*1.12</f>
        <v>50400.000000000007</v>
      </c>
      <c r="G14" s="24">
        <f t="shared" si="0"/>
        <v>604800.00000000012</v>
      </c>
    </row>
    <row r="15" spans="1:9" ht="90.75" thickBot="1" x14ac:dyDescent="0.3">
      <c r="A15" s="21">
        <v>5</v>
      </c>
      <c r="B15" s="22" t="s">
        <v>26</v>
      </c>
      <c r="C15" s="33"/>
      <c r="D15" s="23">
        <v>8</v>
      </c>
      <c r="E15" s="23" t="s">
        <v>20</v>
      </c>
      <c r="F15" s="23">
        <f>45000*1.12</f>
        <v>50400.000000000007</v>
      </c>
      <c r="G15" s="24">
        <f t="shared" si="0"/>
        <v>403200.00000000006</v>
      </c>
    </row>
    <row r="16" spans="1:9" ht="15.75" thickBot="1" x14ac:dyDescent="0.3">
      <c r="A16" s="21">
        <v>6</v>
      </c>
      <c r="B16" s="22" t="s">
        <v>28</v>
      </c>
      <c r="C16" s="33"/>
      <c r="D16" s="23">
        <v>50</v>
      </c>
      <c r="E16" s="23" t="s">
        <v>27</v>
      </c>
      <c r="F16" s="23">
        <f>9000*1.12</f>
        <v>10080.000000000002</v>
      </c>
      <c r="G16" s="24">
        <f t="shared" si="0"/>
        <v>504000.00000000012</v>
      </c>
    </row>
    <row r="17" spans="1:9" ht="15.75" thickBot="1" x14ac:dyDescent="0.3">
      <c r="A17" s="21">
        <v>7</v>
      </c>
      <c r="B17" s="22" t="s">
        <v>29</v>
      </c>
      <c r="C17" s="33"/>
      <c r="D17" s="23">
        <v>30</v>
      </c>
      <c r="E17" s="23" t="s">
        <v>30</v>
      </c>
      <c r="F17" s="23">
        <f t="shared" ref="F17" si="1">12000*1.12</f>
        <v>13440.000000000002</v>
      </c>
      <c r="G17" s="24">
        <f t="shared" si="0"/>
        <v>403200.00000000006</v>
      </c>
    </row>
    <row r="18" spans="1:9" ht="30.75" thickBot="1" x14ac:dyDescent="0.3">
      <c r="A18" s="21">
        <v>8</v>
      </c>
      <c r="B18" s="22" t="s">
        <v>32</v>
      </c>
      <c r="C18" s="34"/>
      <c r="D18" s="23">
        <v>15</v>
      </c>
      <c r="E18" s="23" t="s">
        <v>31</v>
      </c>
      <c r="F18" s="23">
        <f>40000*1.12</f>
        <v>44800.000000000007</v>
      </c>
      <c r="G18" s="24">
        <f t="shared" ref="G18" si="2">D18*F18</f>
        <v>672000.00000000012</v>
      </c>
    </row>
    <row r="19" spans="1:9" ht="16.5" thickBot="1" x14ac:dyDescent="0.3">
      <c r="A19" s="29" t="s">
        <v>15</v>
      </c>
      <c r="B19" s="30"/>
      <c r="C19" s="30"/>
      <c r="D19" s="30"/>
      <c r="E19" s="31"/>
      <c r="F19" s="28"/>
      <c r="G19" s="26">
        <f>SUM(G11:G18)</f>
        <v>8993600.0000000019</v>
      </c>
    </row>
    <row r="20" spans="1:9" ht="15" x14ac:dyDescent="0.25">
      <c r="A20" s="27"/>
      <c r="B20"/>
      <c r="C20"/>
      <c r="D20"/>
      <c r="E20"/>
      <c r="F20"/>
      <c r="G20" s="8"/>
      <c r="H20" s="9"/>
      <c r="I20" s="1"/>
    </row>
    <row r="21" spans="1:9" ht="15" x14ac:dyDescent="0.25">
      <c r="B21" s="27"/>
      <c r="C21"/>
      <c r="D21"/>
      <c r="E21"/>
      <c r="F21"/>
      <c r="G21"/>
    </row>
  </sheetData>
  <mergeCells count="10">
    <mergeCell ref="A19:E19"/>
    <mergeCell ref="C11:C18"/>
    <mergeCell ref="A1:I1"/>
    <mergeCell ref="A9:A10"/>
    <mergeCell ref="B9:B10"/>
    <mergeCell ref="C9:C10"/>
    <mergeCell ref="D9:D10"/>
    <mergeCell ref="F9:F10"/>
    <mergeCell ref="E9:E10"/>
    <mergeCell ref="G9:G10"/>
  </mergeCells>
  <pageMargins left="0.7" right="0.7" top="0.75" bottom="0.75" header="0.3" footer="0.3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2026-01-05T14:53:05Z</dcterms:modified>
</cp:coreProperties>
</file>